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i\ascomforma\corsi\GOL_2025nov_2025-10-0\"/>
    </mc:Choice>
  </mc:AlternateContent>
  <xr:revisionPtr revIDLastSave="0" documentId="13_ncr:1_{08EF3A88-9668-484E-8E2F-E50070DD927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Prenotazioni" sheetId="1" r:id="rId1"/>
    <sheet name="Dati" sheetId="2" r:id="rId2"/>
  </sheets>
  <definedNames>
    <definedName name="_xlnm._FilterDatabase" localSheetId="0" hidden="1">Prenotazioni!$A$1:$I$22</definedName>
    <definedName name="colazione">Dati!$B$2</definedName>
    <definedName name="tassasoggiorno">Dati!$B$1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I16" i="1" l="1"/>
  <c r="I15" i="1"/>
  <c r="I14" i="1"/>
  <c r="I13" i="1"/>
  <c r="I12" i="1"/>
  <c r="I11" i="1"/>
  <c r="I10" i="1"/>
  <c r="I9" i="1"/>
  <c r="I20" i="1"/>
  <c r="I4" i="1"/>
  <c r="I8" i="1"/>
  <c r="I19" i="1"/>
  <c r="G22" i="1"/>
  <c r="I7" i="1"/>
  <c r="I18" i="1"/>
  <c r="H22" i="1"/>
  <c r="I6" i="1"/>
  <c r="I17" i="1"/>
  <c r="I21" i="1"/>
  <c r="I5" i="1"/>
  <c r="F22" i="1"/>
  <c r="I2" i="1"/>
  <c r="I3" i="1"/>
  <c r="I22" i="1" l="1"/>
</calcChain>
</file>

<file path=xl/sharedStrings.xml><?xml version="1.0" encoding="utf-8"?>
<sst xmlns="http://schemas.openxmlformats.org/spreadsheetml/2006/main" count="54" uniqueCount="34">
  <si>
    <t>Supplemento colazione per notte €</t>
  </si>
  <si>
    <t>Cliente</t>
  </si>
  <si>
    <t>Rossi Mario</t>
  </si>
  <si>
    <t>Bianchi Laura</t>
  </si>
  <si>
    <t>Verdi Luca</t>
  </si>
  <si>
    <t>Neri Anna</t>
  </si>
  <si>
    <t>Ferrari Paolo</t>
  </si>
  <si>
    <t>Galli Chiara</t>
  </si>
  <si>
    <t>Conti Elisa</t>
  </si>
  <si>
    <t>Moretti Luca</t>
  </si>
  <si>
    <t>Greco Sara</t>
  </si>
  <si>
    <t>Romano Davide</t>
  </si>
  <si>
    <t>Mariani Giulia</t>
  </si>
  <si>
    <t>Rizzo Andrea</t>
  </si>
  <si>
    <t>Lombardi Marta</t>
  </si>
  <si>
    <t>Barbieri Luca</t>
  </si>
  <si>
    <t>Fontana Elena</t>
  </si>
  <si>
    <t>Ferri Simone</t>
  </si>
  <si>
    <t>Testa Valeria</t>
  </si>
  <si>
    <t>Martinelli Carlo</t>
  </si>
  <si>
    <t>Giordano Irene</t>
  </si>
  <si>
    <t>Colombo Fabio</t>
  </si>
  <si>
    <t>Notti</t>
  </si>
  <si>
    <t>Colazione</t>
  </si>
  <si>
    <t>Sì</t>
  </si>
  <si>
    <t>No</t>
  </si>
  <si>
    <t>Persone</t>
  </si>
  <si>
    <t>Prezzo/notte/Persona</t>
  </si>
  <si>
    <t>Tassa soggiorno per notte a persona €</t>
  </si>
  <si>
    <t>Totale colazioni</t>
  </si>
  <si>
    <t>Totale</t>
  </si>
  <si>
    <t>Valori ammessi per la colazione</t>
  </si>
  <si>
    <t>Totale camere</t>
  </si>
  <si>
    <t>Totale tasse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</si>
</sst>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\ &quot;€&quot;"/>
    <numFmt numFmtId="166" formatCode="#,##0.0\ &quot;€&quot;"/>
    <numFmt numFmtId="167" formatCode="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1">
    <dxf>
      <font>
        <b/>
        <i val="0"/>
        <color theme="9" tint="0.399945066682943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Importo</a:t>
            </a:r>
          </a:p>
        </c:rich>
      </c:tx>
      <c:layout>
        <c:manualLayout>
          <c:xMode val="edge"/>
          <c:yMode val="edge"/>
          <c:x val="4.3937445319335085E-2"/>
          <c:y val="0.791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Prenotazioni!$I$1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60-4D5B-ACF3-B6C9B8FA49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explosion val="39"/>
            <c:spPr>
              <a:solidFill>
                <a:schemeClr val="bg1"/>
              </a:solidFill>
              <a:ln w="25400" cap="flat" cmpd="sng" algn="ctr">
                <a:solidFill>
                  <a:schemeClr val="accent2"/>
                </a:solidFill>
                <a:prstDash val="solid"/>
              </a:ln>
              <a:effectLst>
                <a:glow rad="63500">
                  <a:schemeClr val="accent2">
                    <a:satMod val="175000"/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2-7460-4D5B-ACF3-B6C9B8FA49FD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460-4D5B-ACF3-B6C9B8FA49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Prenotazioni!$A$2:$A$15</c:f>
              <c:strCache>
                <c:ptCount val="14"/>
                <c:pt idx="0">
                  <c:v>Rossi Mario</c:v>
                </c:pt>
                <c:pt idx="1">
                  <c:v>Bianchi Laura</c:v>
                </c:pt>
                <c:pt idx="2">
                  <c:v>Verdi Luca</c:v>
                </c:pt>
                <c:pt idx="3">
                  <c:v>Neri Anna</c:v>
                </c:pt>
                <c:pt idx="4">
                  <c:v>Ferrari Paolo</c:v>
                </c:pt>
                <c:pt idx="5">
                  <c:v>Galli Chiara</c:v>
                </c:pt>
                <c:pt idx="6">
                  <c:v>Conti Elisa</c:v>
                </c:pt>
                <c:pt idx="7">
                  <c:v>Moretti Luca</c:v>
                </c:pt>
                <c:pt idx="8">
                  <c:v>Greco Sara</c:v>
                </c:pt>
                <c:pt idx="9">
                  <c:v>Romano Davide</c:v>
                </c:pt>
                <c:pt idx="10">
                  <c:v>Mariani Giulia</c:v>
                </c:pt>
                <c:pt idx="11">
                  <c:v>Rizzo Andrea</c:v>
                </c:pt>
                <c:pt idx="12">
                  <c:v>Lombardi Marta</c:v>
                </c:pt>
                <c:pt idx="13">
                  <c:v>Barbieri Luca</c:v>
                </c:pt>
              </c:strCache>
            </c:strRef>
          </c:cat>
          <c:val>
            <c:numRef>
              <c:f>Prenotazioni!$I$2:$I$15</c:f>
              <c:numCache>
                <c:formatCode>#,##0.00\ "€"</c:formatCode>
                <c:ptCount val="14"/>
                <c:pt idx="0">
                  <c:v>153</c:v>
                </c:pt>
                <c:pt idx="1">
                  <c:v>193</c:v>
                </c:pt>
                <c:pt idx="2">
                  <c:v>532</c:v>
                </c:pt>
                <c:pt idx="3">
                  <c:v>326</c:v>
                </c:pt>
                <c:pt idx="4">
                  <c:v>407.5</c:v>
                </c:pt>
                <c:pt idx="5">
                  <c:v>266</c:v>
                </c:pt>
                <c:pt idx="6">
                  <c:v>861</c:v>
                </c:pt>
                <c:pt idx="7">
                  <c:v>1038</c:v>
                </c:pt>
                <c:pt idx="8">
                  <c:v>369</c:v>
                </c:pt>
                <c:pt idx="9">
                  <c:v>572</c:v>
                </c:pt>
                <c:pt idx="10">
                  <c:v>406</c:v>
                </c:pt>
                <c:pt idx="11">
                  <c:v>257.5</c:v>
                </c:pt>
                <c:pt idx="12">
                  <c:v>429</c:v>
                </c:pt>
                <c:pt idx="13">
                  <c:v>1222.5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0-4D5B-ACF3-B6C9B8FA49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351693</xdr:colOff>
      <xdr:row>1</xdr:row>
      <xdr:rowOff>7328</xdr:rowOff>
    </xdr:from>
    <xdr:to>
      <xdr:col>11</xdr:col>
      <xdr:colOff>571500</xdr:colOff>
      <xdr:row>15</xdr:row>
      <xdr:rowOff>83528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F39D517-43AD-6A1C-92C1-F904B24E1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RowHeight="15" x14ac:dyDescent="0.25"/>
  <cols>
    <col min="1" max="1" width="15" bestFit="1" customWidth="1"/>
    <col min="2" max="2" width="5.5703125" bestFit="1" customWidth="1"/>
    <col min="3" max="3" width="8.28515625" bestFit="1" customWidth="1"/>
    <col min="4" max="4" width="12" customWidth="1"/>
    <col min="5" max="5" width="9.140625" customWidth="1"/>
    <col min="7" max="8" width="9.140625" style="1"/>
    <col min="9" max="9" width="10.5703125" customWidth="1"/>
  </cols>
  <sheetData>
    <row r="1" spans="1:9" ht="30" x14ac:dyDescent="0.25">
      <c r="A1" s="4" t="s">
        <v>1</v>
      </c>
      <c r="B1" s="4" t="s">
        <v>22</v>
      </c>
      <c r="C1" s="4" t="s">
        <v>26</v>
      </c>
      <c r="D1" s="4" t="s">
        <v>27</v>
      </c>
      <c r="E1" s="4" t="s">
        <v>23</v>
      </c>
      <c r="F1" s="4" t="s">
        <v>32</v>
      </c>
      <c r="G1" s="5" t="s">
        <v>29</v>
      </c>
      <c r="H1" s="5" t="s">
        <v>33</v>
      </c>
      <c r="I1" s="4" t="s">
        <v>30</v>
      </c>
    </row>
    <row r="2" spans="1:9" x14ac:dyDescent="0.25">
      <c r="A2" t="s">
        <v>2</v>
      </c>
      <c r="B2">
        <v>2</v>
      </c>
      <c r="C2">
        <v>1</v>
      </c>
      <c r="D2" s="3">
        <v>70</v>
      </c>
      <c r="E2" t="s">
        <v>24</v>
      </c>
      <c r="F2" s="3">
        <f>D2*C2*B2</f>
        <v>140</v>
      </c>
      <c r="G2" s="2">
        <f>IF(E2=Dati!$B$3,colazione*C2*B2,0)</f>
        <v>10</v>
      </c>
      <c r="H2" s="1">
        <f>tassasoggiorno*C2*B2</f>
        <v>3</v>
      </c>
      <c r="I2" s="1">
        <f>SUM(F2:H2)</f>
        <v>153</v>
      </c>
    </row>
    <row r="3" spans="1:9" x14ac:dyDescent="0.25">
      <c r="A3" t="s">
        <v>3</v>
      </c>
      <c r="B3">
        <v>1</v>
      </c>
      <c r="C3">
        <v>2</v>
      </c>
      <c r="D3" s="3">
        <v>90</v>
      </c>
      <c r="E3" t="s">
        <v>24</v>
      </c>
      <c r="F3" s="3">
        <f t="shared" ref="F3:F21" si="0">D3*C3*B3</f>
        <v>180</v>
      </c>
      <c r="G3" s="2">
        <f>IF(E3=Dati!$B$3,colazione*C3*B3,0)</f>
        <v>10</v>
      </c>
      <c r="H3" s="1">
        <f>tassasoggiorno*C3*B3</f>
        <v>3</v>
      </c>
      <c r="I3" s="1">
        <f t="shared" ref="I3:I22" si="1">SUM(F3:H3)</f>
        <v>193</v>
      </c>
    </row>
    <row r="4" spans="1:9" x14ac:dyDescent="0.25">
      <c r="A4" t="s">
        <v>4</v>
      </c>
      <c r="B4">
        <v>4</v>
      </c>
      <c r="C4">
        <v>2</v>
      </c>
      <c r="D4" s="3">
        <v>60</v>
      </c>
      <c r="E4" t="s">
        <v>24</v>
      </c>
      <c r="F4" s="3">
        <f t="shared" si="0"/>
        <v>480</v>
      </c>
      <c r="G4" s="2">
        <f>IF(E4=Dati!$B$3,colazione*C4*B4,0)</f>
        <v>40</v>
      </c>
      <c r="H4" s="1">
        <f>tassasoggiorno*C4*B4</f>
        <v>12</v>
      </c>
      <c r="I4" s="1">
        <f t="shared" si="1"/>
        <v>532</v>
      </c>
    </row>
    <row r="5" spans="1:9" x14ac:dyDescent="0.25">
      <c r="A5" t="s">
        <v>5</v>
      </c>
      <c r="B5">
        <v>2</v>
      </c>
      <c r="C5">
        <v>2</v>
      </c>
      <c r="D5" s="3">
        <v>80</v>
      </c>
      <c r="E5" t="s">
        <v>25</v>
      </c>
      <c r="F5" s="3">
        <f t="shared" si="0"/>
        <v>320</v>
      </c>
      <c r="G5" s="2">
        <f>IF(E5=Dati!$B$3,colazione*C5*B5,0)</f>
        <v>0</v>
      </c>
      <c r="H5" s="1">
        <f>tassasoggiorno*C5*B5</f>
        <v>6</v>
      </c>
      <c r="I5" s="1">
        <f t="shared" si="1"/>
        <v>326</v>
      </c>
    </row>
    <row r="6" spans="1:9" x14ac:dyDescent="0.25">
      <c r="A6" t="s">
        <v>6</v>
      </c>
      <c r="B6">
        <v>5</v>
      </c>
      <c r="C6">
        <v>1</v>
      </c>
      <c r="D6" s="3">
        <v>75</v>
      </c>
      <c r="E6" t="s">
        <v>24</v>
      </c>
      <c r="F6" s="3">
        <f t="shared" si="0"/>
        <v>375</v>
      </c>
      <c r="G6" s="2">
        <f>IF(E6=Dati!$B$3,colazione*C6*B6,0)</f>
        <v>25</v>
      </c>
      <c r="H6" s="1">
        <f>tassasoggiorno*C6*B6</f>
        <v>7.5</v>
      </c>
      <c r="I6" s="1">
        <f t="shared" si="1"/>
        <v>407.5</v>
      </c>
    </row>
    <row r="7" spans="1:9" x14ac:dyDescent="0.25">
      <c r="A7" t="s">
        <v>7</v>
      </c>
      <c r="B7">
        <v>2</v>
      </c>
      <c r="C7">
        <v>2</v>
      </c>
      <c r="D7" s="3">
        <v>65</v>
      </c>
      <c r="E7" t="s">
        <v>25</v>
      </c>
      <c r="F7" s="3">
        <f t="shared" si="0"/>
        <v>260</v>
      </c>
      <c r="G7" s="2">
        <f>IF(E7=Dati!$B$3,colazione*C7*B7,0)</f>
        <v>0</v>
      </c>
      <c r="H7" s="1">
        <f>tassasoggiorno*C7*B7</f>
        <v>6</v>
      </c>
      <c r="I7" s="1">
        <f t="shared" si="1"/>
        <v>266</v>
      </c>
    </row>
    <row r="8" spans="1:9" x14ac:dyDescent="0.25">
      <c r="A8" t="s">
        <v>8</v>
      </c>
      <c r="B8">
        <v>7</v>
      </c>
      <c r="C8">
        <v>2</v>
      </c>
      <c r="D8" s="3">
        <v>55</v>
      </c>
      <c r="E8" t="s">
        <v>24</v>
      </c>
      <c r="F8" s="3">
        <f t="shared" si="0"/>
        <v>770</v>
      </c>
      <c r="G8" s="2">
        <f>IF(E8=Dati!$B$3,colazione*C8*B8,0)</f>
        <v>70</v>
      </c>
      <c r="H8" s="1">
        <f>tassasoggiorno*C8*B8</f>
        <v>21</v>
      </c>
      <c r="I8" s="1">
        <f t="shared" si="1"/>
        <v>861</v>
      </c>
    </row>
    <row r="9" spans="1:9" x14ac:dyDescent="0.25">
      <c r="A9" t="s">
        <v>9</v>
      </c>
      <c r="B9">
        <v>3</v>
      </c>
      <c r="C9">
        <v>4</v>
      </c>
      <c r="D9" s="3">
        <v>85</v>
      </c>
      <c r="E9" t="s">
        <v>25</v>
      </c>
      <c r="F9" s="3">
        <f t="shared" si="0"/>
        <v>1020</v>
      </c>
      <c r="G9" s="2">
        <f>IF(E9=Dati!$B$3,colazione*C9*B9,0)</f>
        <v>0</v>
      </c>
      <c r="H9" s="1">
        <f>tassasoggiorno*C9*B9</f>
        <v>18</v>
      </c>
      <c r="I9" s="1">
        <f t="shared" si="1"/>
        <v>1038</v>
      </c>
    </row>
    <row r="10" spans="1:9" x14ac:dyDescent="0.25">
      <c r="A10" t="s">
        <v>10</v>
      </c>
      <c r="B10">
        <v>6</v>
      </c>
      <c r="C10">
        <v>1</v>
      </c>
      <c r="D10" s="3">
        <v>60</v>
      </c>
      <c r="E10" t="s">
        <v>25</v>
      </c>
      <c r="F10" s="3">
        <f t="shared" si="0"/>
        <v>360</v>
      </c>
      <c r="G10" s="2">
        <f>IF(E10=Dati!$B$3,colazione*C10*B10,0)</f>
        <v>0</v>
      </c>
      <c r="H10" s="1">
        <f>tassasoggiorno*C10*B10</f>
        <v>9</v>
      </c>
      <c r="I10" s="1">
        <f t="shared" si="1"/>
        <v>369</v>
      </c>
    </row>
    <row r="11" spans="1:9" x14ac:dyDescent="0.25">
      <c r="A11" t="s">
        <v>11</v>
      </c>
      <c r="B11">
        <v>2</v>
      </c>
      <c r="C11">
        <v>4</v>
      </c>
      <c r="D11" s="3">
        <v>70</v>
      </c>
      <c r="E11" t="s">
        <v>25</v>
      </c>
      <c r="F11" s="3">
        <f t="shared" si="0"/>
        <v>560</v>
      </c>
      <c r="G11" s="2">
        <f>IF(E11=Dati!$B$3,colazione*C11*B11,0)</f>
        <v>0</v>
      </c>
      <c r="H11" s="1">
        <f>tassasoggiorno*C11*B11</f>
        <v>12</v>
      </c>
      <c r="I11" s="1">
        <f t="shared" si="1"/>
        <v>572</v>
      </c>
    </row>
    <row r="12" spans="1:9" x14ac:dyDescent="0.25">
      <c r="A12" t="s">
        <v>12</v>
      </c>
      <c r="B12">
        <v>4</v>
      </c>
      <c r="C12">
        <v>1</v>
      </c>
      <c r="D12" s="3">
        <v>95</v>
      </c>
      <c r="E12" t="s">
        <v>24</v>
      </c>
      <c r="F12" s="3">
        <f t="shared" si="0"/>
        <v>380</v>
      </c>
      <c r="G12" s="2">
        <f>IF(E12=Dati!$B$3,colazione*C12*B12,0)</f>
        <v>20</v>
      </c>
      <c r="H12" s="1">
        <f>tassasoggiorno*C12*B12</f>
        <v>6</v>
      </c>
      <c r="I12" s="1">
        <f t="shared" si="1"/>
        <v>406</v>
      </c>
    </row>
    <row r="13" spans="1:9" x14ac:dyDescent="0.25">
      <c r="A13" t="s">
        <v>13</v>
      </c>
      <c r="B13">
        <v>1</v>
      </c>
      <c r="C13">
        <v>5</v>
      </c>
      <c r="D13" s="3">
        <v>50</v>
      </c>
      <c r="E13" t="s">
        <v>25</v>
      </c>
      <c r="F13" s="3">
        <f t="shared" si="0"/>
        <v>250</v>
      </c>
      <c r="G13" s="2">
        <f>IF(E13=Dati!$B$3,colazione*C13*B13,0)</f>
        <v>0</v>
      </c>
      <c r="H13" s="1">
        <f>tassasoggiorno*C13*B13</f>
        <v>7.5</v>
      </c>
      <c r="I13" s="1">
        <f t="shared" si="1"/>
        <v>257.5</v>
      </c>
    </row>
    <row r="14" spans="1:9" x14ac:dyDescent="0.25">
      <c r="A14" t="s">
        <v>14</v>
      </c>
      <c r="B14">
        <v>3</v>
      </c>
      <c r="C14">
        <v>2</v>
      </c>
      <c r="D14" s="3">
        <v>65</v>
      </c>
      <c r="E14" t="s">
        <v>24</v>
      </c>
      <c r="F14" s="3">
        <f t="shared" si="0"/>
        <v>390</v>
      </c>
      <c r="G14" s="2">
        <f>IF(E14=Dati!$B$3,colazione*C14*B14,0)</f>
        <v>30</v>
      </c>
      <c r="H14" s="1">
        <f>tassasoggiorno*C14*B14</f>
        <v>9</v>
      </c>
      <c r="I14" s="1">
        <f t="shared" si="1"/>
        <v>429</v>
      </c>
    </row>
    <row r="15" spans="1:9" x14ac:dyDescent="0.25">
      <c r="A15" t="s">
        <v>15</v>
      </c>
      <c r="B15">
        <v>5</v>
      </c>
      <c r="C15">
        <v>3</v>
      </c>
      <c r="D15" s="3">
        <v>80</v>
      </c>
      <c r="E15" t="s">
        <v>25</v>
      </c>
      <c r="F15" s="3">
        <f t="shared" si="0"/>
        <v>1200</v>
      </c>
      <c r="G15" s="2">
        <f>IF(E15=Dati!$B$3,colazione*C15*B15,0)</f>
        <v>0</v>
      </c>
      <c r="H15" s="1">
        <f>tassasoggiorno*C15*B15</f>
        <v>22.5</v>
      </c>
      <c r="I15" s="1">
        <f t="shared" si="1"/>
        <v>1222.5</v>
      </c>
    </row>
    <row r="16" spans="1:9" x14ac:dyDescent="0.25">
      <c r="A16" t="s">
        <v>16</v>
      </c>
      <c r="B16">
        <v>2</v>
      </c>
      <c r="C16">
        <v>1</v>
      </c>
      <c r="D16" s="3">
        <v>75</v>
      </c>
      <c r="E16" t="s">
        <v>25</v>
      </c>
      <c r="F16" s="3">
        <f t="shared" si="0"/>
        <v>150</v>
      </c>
      <c r="G16" s="2">
        <f>IF(E16=Dati!$B$3,colazione*C16*B16,0)</f>
        <v>0</v>
      </c>
      <c r="H16" s="1">
        <f>tassasoggiorno*C16*B16</f>
        <v>3</v>
      </c>
      <c r="I16" s="1">
        <f t="shared" si="1"/>
        <v>153</v>
      </c>
    </row>
    <row r="17" spans="1:9" x14ac:dyDescent="0.25">
      <c r="A17" t="s">
        <v>17</v>
      </c>
      <c r="B17">
        <v>4</v>
      </c>
      <c r="C17">
        <v>1</v>
      </c>
      <c r="D17" s="3">
        <v>70</v>
      </c>
      <c r="E17" t="s">
        <v>25</v>
      </c>
      <c r="F17" s="3">
        <f t="shared" si="0"/>
        <v>280</v>
      </c>
      <c r="G17" s="2">
        <f>IF(E17=Dati!$B$3,colazione*C17*B17,0)</f>
        <v>0</v>
      </c>
      <c r="H17" s="1">
        <f>tassasoggiorno*C17*B17</f>
        <v>6</v>
      </c>
      <c r="I17" s="1">
        <f t="shared" si="1"/>
        <v>286</v>
      </c>
    </row>
    <row r="18" spans="1:9" x14ac:dyDescent="0.25">
      <c r="A18" t="s">
        <v>18</v>
      </c>
      <c r="B18">
        <v>6</v>
      </c>
      <c r="C18">
        <v>1</v>
      </c>
      <c r="D18" s="3">
        <v>60</v>
      </c>
      <c r="E18" t="s">
        <v>24</v>
      </c>
      <c r="F18" s="3">
        <f t="shared" si="0"/>
        <v>360</v>
      </c>
      <c r="G18" s="2">
        <f>IF(E18=Dati!$B$3,colazione*C18*B18,0)</f>
        <v>30</v>
      </c>
      <c r="H18" s="1">
        <f>tassasoggiorno*C18*B18</f>
        <v>9</v>
      </c>
      <c r="I18" s="1">
        <f t="shared" si="1"/>
        <v>399</v>
      </c>
    </row>
    <row r="19" spans="1:9" x14ac:dyDescent="0.25">
      <c r="A19" t="s">
        <v>19</v>
      </c>
      <c r="B19">
        <v>3</v>
      </c>
      <c r="C19">
        <v>2</v>
      </c>
      <c r="D19" s="3">
        <v>85</v>
      </c>
      <c r="E19" t="s">
        <v>25</v>
      </c>
      <c r="F19" s="3">
        <f t="shared" si="0"/>
        <v>510</v>
      </c>
      <c r="G19" s="2">
        <f>IF(E19=Dati!$B$3,colazione*C19*B19,0)</f>
        <v>0</v>
      </c>
      <c r="H19" s="1">
        <f>tassasoggiorno*C19*B19</f>
        <v>9</v>
      </c>
      <c r="I19" s="1">
        <f t="shared" si="1"/>
        <v>519</v>
      </c>
    </row>
    <row r="20" spans="1:9" x14ac:dyDescent="0.25">
      <c r="A20" t="s">
        <v>20</v>
      </c>
      <c r="B20">
        <v>2</v>
      </c>
      <c r="C20">
        <v>3</v>
      </c>
      <c r="D20" s="3">
        <v>90</v>
      </c>
      <c r="E20" t="s">
        <v>24</v>
      </c>
      <c r="F20" s="3">
        <f t="shared" si="0"/>
        <v>540</v>
      </c>
      <c r="G20" s="2">
        <f>IF(E20=Dati!$B$3,colazione*C20*B20,0)</f>
        <v>30</v>
      </c>
      <c r="H20" s="1">
        <f>tassasoggiorno*C20*B20</f>
        <v>9</v>
      </c>
      <c r="I20" s="1">
        <f t="shared" si="1"/>
        <v>579</v>
      </c>
    </row>
    <row r="21" spans="1:9" x14ac:dyDescent="0.25">
      <c r="A21" t="s">
        <v>21</v>
      </c>
      <c r="B21">
        <v>1</v>
      </c>
      <c r="C21">
        <v>2</v>
      </c>
      <c r="D21" s="3">
        <v>55</v>
      </c>
      <c r="E21" t="s">
        <v>25</v>
      </c>
      <c r="F21" s="3">
        <f t="shared" si="0"/>
        <v>110</v>
      </c>
      <c r="G21" s="2">
        <f>IF(E21=Dati!$B$3,colazione*C21*B21,0)</f>
        <v>0</v>
      </c>
      <c r="H21" s="1">
        <f>tassasoggiorno*C21*B21</f>
        <v>3</v>
      </c>
      <c r="I21" s="1">
        <f t="shared" si="1"/>
        <v>113</v>
      </c>
    </row>
    <row r="22" spans="1:9" x14ac:dyDescent="0.25">
      <c r="F22" s="3">
        <f>SUM(F2:F21)</f>
        <v>8635</v>
      </c>
      <c r="G22" s="1">
        <f>SUM(G2:G21)</f>
        <v>265</v>
      </c>
      <c r="H22" s="1">
        <f>SUM(H2:H21)</f>
        <v>181.5</v>
      </c>
      <c r="I22" s="1">
        <f t="shared" si="1"/>
        <v>9081.5</v>
      </c>
    </row>
  </sheetData>
  <conditionalFormatting sqref="C2:C73">
    <cfRule type="cellIs" dxfId="0" priority="1" operator="greaterThan">
      <formula>3</formula>
    </cfRule>
  </conditionalFormatting>
  <dataValidations count="3">
    <dataValidation type="whole" allowBlank="1" showInputMessage="1" showErrorMessage="1" sqref="B1:B1048576" xr:uid="{A9207612-F7C2-4EDF-9782-944B0068CD26}">
      <formula1>1</formula1>
      <formula2>30</formula2>
    </dataValidation>
    <dataValidation type="whole" allowBlank="1" showInputMessage="1" showErrorMessage="1" sqref="C1:C1048576" xr:uid="{AC68B716-7D66-4E48-9D21-728E70931E30}">
      <formula1>1</formula1>
      <formula2>10</formula2>
    </dataValidation>
    <dataValidation type="decimal" allowBlank="1" showInputMessage="1" showErrorMessage="1" sqref="D1:D1048576" xr:uid="{CBC7909F-1766-47E0-A47E-8A1A4BFCED57}">
      <formula1>0</formula1>
      <formula2>150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A87137-6CDB-4225-BC03-28FE9C7E57CC}">
          <x14:formula1>
            <xm:f>Dati!$B$3:$C$3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C22C-8B11-4143-9813-655241A3BCA0}">
  <dimension ref="A1:C3"/>
  <sheetViews>
    <sheetView zoomScale="220" zoomScaleNormal="220" workbookViewId="0">
      <selection activeCell="E9" sqref="E9"/>
    </sheetView>
  </sheetViews>
  <sheetFormatPr defaultRowHeight="15" x14ac:dyDescent="0.25"/>
  <cols>
    <col min="1" max="1" width="34.85546875" bestFit="1" customWidth="1"/>
    <col min="2" max="2" width="4" bestFit="1" customWidth="1"/>
  </cols>
  <sheetData>
    <row r="1" spans="1:3" x14ac:dyDescent="0.25">
      <c r="A1" t="s">
        <v>28</v>
      </c>
      <c r="B1">
        <v>1.5</v>
      </c>
    </row>
    <row r="2" spans="1:3" x14ac:dyDescent="0.25">
      <c r="A2" t="s">
        <v>0</v>
      </c>
      <c r="B2">
        <v>5</v>
      </c>
    </row>
    <row r="3" spans="1:3" x14ac:dyDescent="0.25">
      <c r="A3" t="s">
        <v>31</v>
      </c>
      <c r="B3" t="s">
        <v>24</v>
      </c>
      <c r="C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Prenotazioni</vt:lpstr>
      <vt:lpstr>Dati</vt:lpstr>
      <vt:lpstr>colazione</vt:lpstr>
      <vt:lpstr>tassasoggiorno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</dc:creator>
  <cp:lastModifiedBy>luigi</cp:lastModifiedBy>
  <dcterms:created xsi:type="dcterms:W3CDTF">2025-12-10T22:30:50Z</dcterms:created>
  <dcterms:modified xsi:type="dcterms:W3CDTF">2025-12-11T11:18:15Z</dcterms:modified>
</cp:coreProperties>
</file>